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zwiefka/Documents/wsb/excel/"/>
    </mc:Choice>
  </mc:AlternateContent>
  <xr:revisionPtr revIDLastSave="0" documentId="13_ncr:1_{3A9B422F-2AB6-A742-9275-BBC6E43AD2CA}" xr6:coauthVersionLast="47" xr6:coauthVersionMax="47" xr10:uidLastSave="{00000000-0000-0000-0000-000000000000}"/>
  <bookViews>
    <workbookView xWindow="0" yWindow="500" windowWidth="25600" windowHeight="13900" activeTab="3" xr2:uid="{98D3762C-718D-6D45-A892-04F1650689E1}"/>
  </bookViews>
  <sheets>
    <sheet name="Pracownicy" sheetId="1" r:id="rId1"/>
    <sheet name="Projekty" sheetId="2" r:id="rId2"/>
    <sheet name="Zadania" sheetId="3" r:id="rId3"/>
    <sheet name="Daty realizacji" sheetId="6" r:id="rId4"/>
  </sheets>
  <definedNames>
    <definedName name="daty_realizacji_1" localSheetId="3">'Daty realizacji'!$A$1:$E$6</definedName>
    <definedName name="pracownicy" localSheetId="0">Pracownicy!$A$1:$E$16</definedName>
    <definedName name="projekty" localSheetId="1">Projekty!$A$1:$E$6</definedName>
    <definedName name="zadania" localSheetId="2">Zadania!$A$1:$D$38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2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8FCB707-62A6-2C4B-BDAB-E1118C85C60B}" name="daty-realizacji" type="6" refreshedVersion="8" background="1" saveData="1">
    <textPr codePage="65001" sourceFile="/Users/wzwiefka/Documents/wsb/excel/daty-realizacji.csv" thousands=" " tab="0" comma="1">
      <textFields count="5">
        <textField/>
        <textField type="DMY"/>
        <textField type="DMY"/>
        <textField type="DMY"/>
        <textField/>
      </textFields>
    </textPr>
  </connection>
  <connection id="2" xr16:uid="{E50A9F23-1FF6-774B-AB4F-968893B2FC41}" name="pracownicy" type="6" refreshedVersion="8" background="1" saveData="1">
    <textPr codePage="65001" sourceFile="/Users/wzwiefka/Documents/wsb/excel/pracownicy.csv" thousands=" " tab="0" comma="1">
      <textFields count="4">
        <textField/>
        <textField/>
        <textField/>
        <textField/>
      </textFields>
    </textPr>
  </connection>
  <connection id="3" xr16:uid="{8400E5B1-CD61-5146-9E60-6751E17D9CA1}" name="projekty" type="6" refreshedVersion="8" background="1" saveData="1">
    <textPr codePage="65001" sourceFile="/Users/wzwiefka/Documents/wsb/excel/projekty.csv" thousands=" " tab="0" comma="1">
      <textFields count="5">
        <textField/>
        <textField/>
        <textField/>
        <textField/>
        <textField/>
      </textFields>
    </textPr>
  </connection>
  <connection id="4" xr16:uid="{CA703578-8D34-854F-941A-55707B406519}" name="zadania" type="6" refreshedVersion="8" background="1" saveData="1">
    <textPr codePage="65001" sourceFile="/Users/wzwiefka/Documents/wsb/excel/zadania.csv" thousands=" " tab="0" comma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<sst xmlns="http://schemas.openxmlformats.org/spreadsheetml/2006/main" count="196" uniqueCount="119">
  <si>
    <t>imie</t>
  </si>
  <si>
    <t>nazwisko</t>
  </si>
  <si>
    <t>stanowisko</t>
  </si>
  <si>
    <t>koszt_godziny</t>
  </si>
  <si>
    <t>Anna</t>
  </si>
  <si>
    <t>Kowalska</t>
  </si>
  <si>
    <t>programista frontend</t>
  </si>
  <si>
    <t>Piotr</t>
  </si>
  <si>
    <t>Nowak</t>
  </si>
  <si>
    <t>programista backend</t>
  </si>
  <si>
    <t>Katarzyna</t>
  </si>
  <si>
    <t>Wiśniewska</t>
  </si>
  <si>
    <t>architekt</t>
  </si>
  <si>
    <t>Michał</t>
  </si>
  <si>
    <t>Dąbrowski</t>
  </si>
  <si>
    <t>Aleksandra</t>
  </si>
  <si>
    <t>Lewandowska</t>
  </si>
  <si>
    <t>kierownik projektu</t>
  </si>
  <si>
    <t>Tomasz</t>
  </si>
  <si>
    <t>Wójcik</t>
  </si>
  <si>
    <t>Agnieszka</t>
  </si>
  <si>
    <t>Kamińska</t>
  </si>
  <si>
    <t>administrator</t>
  </si>
  <si>
    <t>Marek</t>
  </si>
  <si>
    <t>Kowalczyk</t>
  </si>
  <si>
    <t>Magdalena</t>
  </si>
  <si>
    <t>Zielińska</t>
  </si>
  <si>
    <t>Jan</t>
  </si>
  <si>
    <t>Szymański</t>
  </si>
  <si>
    <t>Barbara</t>
  </si>
  <si>
    <t>Woźniak</t>
  </si>
  <si>
    <t>Krzysztof</t>
  </si>
  <si>
    <t>Kozłowski</t>
  </si>
  <si>
    <t>Adam</t>
  </si>
  <si>
    <t>Jankowski</t>
  </si>
  <si>
    <t>Monika</t>
  </si>
  <si>
    <t>Wojciechowska</t>
  </si>
  <si>
    <t>Łukasz</t>
  </si>
  <si>
    <t>Kwiatkowski</t>
  </si>
  <si>
    <t>prawnik</t>
  </si>
  <si>
    <t>nazwa_projektu</t>
  </si>
  <si>
    <t>nazwa_klienta</t>
  </si>
  <si>
    <t>szacowane_godziny</t>
  </si>
  <si>
    <t>stawka_klienta</t>
  </si>
  <si>
    <t>koszt_calkowity</t>
  </si>
  <si>
    <t>System CRM dla LogiTech</t>
  </si>
  <si>
    <t>LogiTech Sp. z o.o.</t>
  </si>
  <si>
    <t>Portal e-commerce DigitalShop</t>
  </si>
  <si>
    <t>Digital Retail S.A.</t>
  </si>
  <si>
    <t>Aplikacja mobilna HealthApp</t>
  </si>
  <si>
    <t>MediGroup Healthcare</t>
  </si>
  <si>
    <t>Platforma edukacyjna EduPro</t>
  </si>
  <si>
    <t>Uniwersytet Technologiczny</t>
  </si>
  <si>
    <t>System zarządzania dokumentami DocFlow</t>
  </si>
  <si>
    <t>Korporacja Prawnicza LegalTech</t>
  </si>
  <si>
    <t>projekt</t>
  </si>
  <si>
    <t>zadanie</t>
  </si>
  <si>
    <t>liczba_godzin</t>
  </si>
  <si>
    <t>pracownik</t>
  </si>
  <si>
    <t>CRMLG-001 Analiza wymagań klienta</t>
  </si>
  <si>
    <t>Aleksandra Lewandowska</t>
  </si>
  <si>
    <t>CRMLG-002 Projektowanie architektury</t>
  </si>
  <si>
    <t>Jan Szymański</t>
  </si>
  <si>
    <t>CRMLG-003 Implementacja bazy danych</t>
  </si>
  <si>
    <t>Michał Dąbrowski</t>
  </si>
  <si>
    <t>CRMLG-004 Implementacja logiki biznesowej</t>
  </si>
  <si>
    <t>Piotr Nowak</t>
  </si>
  <si>
    <t>CRMLG-005 Stworzenie interfejsu użytkownika</t>
  </si>
  <si>
    <t>Anna Kowalska</t>
  </si>
  <si>
    <t>CRMLG-006 Testowanie systemu</t>
  </si>
  <si>
    <t>Tomasz Wójcik</t>
  </si>
  <si>
    <t>CRMLG-007 Wdrożenie systemu</t>
  </si>
  <si>
    <t>Agnieszka Kamińska</t>
  </si>
  <si>
    <t>ECDS-001 Analiza wymagań klienta</t>
  </si>
  <si>
    <t>Barbara Woźniak</t>
  </si>
  <si>
    <t>ECDS-002 Projektowanie architektury</t>
  </si>
  <si>
    <t>Katarzyna Wiśniewska</t>
  </si>
  <si>
    <t>ECDS-003 Implementacja bazy danych</t>
  </si>
  <si>
    <t>Marek Kowalczyk</t>
  </si>
  <si>
    <t>ECDS-004 Implementacja logiki biznesowej</t>
  </si>
  <si>
    <t>Adam Jankowski</t>
  </si>
  <si>
    <t>ECDS-005 Stworzenie interfejsu użytkownika</t>
  </si>
  <si>
    <t>Magdalena Zielińska</t>
  </si>
  <si>
    <t>ECDS-006 Testowanie systemu</t>
  </si>
  <si>
    <t>Monika Wojciechowska</t>
  </si>
  <si>
    <t>ECDS-007 Wdrożenie systemu</t>
  </si>
  <si>
    <t>Krzysztof Kozłowski</t>
  </si>
  <si>
    <t>HMAPP-001 Analiza wymagań klienta</t>
  </si>
  <si>
    <t>HMAPP-002 Projektowanie architektury</t>
  </si>
  <si>
    <t>HMAPP-003 Implementacja bazy danych</t>
  </si>
  <si>
    <t>HMAPP-004 Implementacja logiki biznesowej</t>
  </si>
  <si>
    <t>HMAPP-005 Stworzenie interfejsu użytkownika</t>
  </si>
  <si>
    <t>HMAPP-006 Testowanie systemu</t>
  </si>
  <si>
    <t>HMAPP-007 Wdrożenie systemu</t>
  </si>
  <si>
    <t>EDPRO-001 Analiza wymagań klienta</t>
  </si>
  <si>
    <t>EDPRO-002 Projektowanie architektury</t>
  </si>
  <si>
    <t>EDPRO-003 Implementacja bazy danych</t>
  </si>
  <si>
    <t>EDPRO-004 Implementacja logiki biznesowej</t>
  </si>
  <si>
    <t>EDPRO-005 Stworzenie interfejsu użytkownika</t>
  </si>
  <si>
    <t>EDPRO-006 Testowanie systemu</t>
  </si>
  <si>
    <t>EDPRO-007 Wdrożenie systemu</t>
  </si>
  <si>
    <t>DOCFL-001 Przygotowanie umowy</t>
  </si>
  <si>
    <t>Łukasz Kwiatkowski</t>
  </si>
  <si>
    <t>DOCFL-002 Konsultacje prawne</t>
  </si>
  <si>
    <t>DOCFL-003 Analiza wymagań klienta</t>
  </si>
  <si>
    <t>DOCFL-004 Projektowanie architektury</t>
  </si>
  <si>
    <t>DOCFL-005 Implementacja bazy danych</t>
  </si>
  <si>
    <t>DOCFL-006 Implementacja logiki biznesowej</t>
  </si>
  <si>
    <t>DOCFL-007 Stworzenie interfejsu użytkownika</t>
  </si>
  <si>
    <t>DOCFL-008 Testowanie systemu</t>
  </si>
  <si>
    <t>DOCFL-009 Wdrożenie systemu</t>
  </si>
  <si>
    <t>koszty</t>
  </si>
  <si>
    <t>imię nazwisko</t>
  </si>
  <si>
    <t>data_rozpoczecia</t>
  </si>
  <si>
    <t>planowana_data_zakonczenia</t>
  </si>
  <si>
    <t>faktyczna_data_zakonczenia</t>
  </si>
  <si>
    <t>status</t>
  </si>
  <si>
    <t>w trakcie</t>
  </si>
  <si>
    <t>zakończony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</si>
</sst>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238"/>
      <scheme val="minor"/>
    </font>
    <font>
      <sz val="14"/>
      <color rgb="FF333333"/>
      <name val="Aptos Narrow"/>
      <scheme val="minor"/>
    </font>
    <font>
      <b/>
      <sz val="14"/>
      <color theme="1"/>
      <name val="Aptos Narrow"/>
      <scheme val="minor"/>
    </font>
    <font>
      <sz val="14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1" fillId="0" borderId="0" xfId="0" applyNumberFormat="1" applyFont="1"/>
    <xf numFmtId="0" fontId="2" fillId="2" borderId="0" xfId="0" applyFont="1" applyFill="1"/>
    <xf numFmtId="0" fontId="3" fillId="0" borderId="0" xfId="0" applyFont="1"/>
    <xf numFmtId="14" fontId="3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acownicy" connectionId="2" xr16:uid="{0BFA664E-F3FE-0049-A15A-52DA34F5E67A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ojekty" connectionId="3" xr16:uid="{4FB6AE89-09EF-5648-9440-6305F3D4E5D7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zadania" connectionId="4" xr16:uid="{978644DB-CF3B-4749-908C-3DA37C9428FF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y_realizacji_1" connectionId="1" xr16:uid="{8D7AA7EB-7D5F-9E4C-ACF0-D3F4959C54EE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2EA75-8D3A-4243-B346-AF9AF51934D9}">
  <dimension ref="A1:E16"/>
  <sheetViews>
    <sheetView workbookViewId="0">
      <selection activeCell="A26" sqref="A26"/>
    </sheetView>
  </sheetViews>
  <sheetFormatPr baseColWidth="10" defaultColWidth="28.33203125" defaultRowHeight="19" x14ac:dyDescent="0.25"/>
  <cols>
    <col min="1" max="4" width="28.33203125" style="3"/>
    <col min="5" max="5" width="14.6640625" style="3" customWidth="1"/>
    <col min="6" max="16384" width="28.33203125" style="3"/>
  </cols>
  <sheetData>
    <row r="1" spans="1:5" x14ac:dyDescent="0.25">
      <c r="A1" s="2" t="s">
        <v>0</v>
      </c>
      <c r="B1" s="2" t="s">
        <v>1</v>
      </c>
      <c r="C1" s="2" t="s">
        <v>112</v>
      </c>
      <c r="D1" s="2" t="s">
        <v>2</v>
      </c>
      <c r="E1" s="2" t="s">
        <v>3</v>
      </c>
    </row>
    <row r="2" spans="1:5" x14ac:dyDescent="0.25">
      <c r="A2" s="3" t="s">
        <v>4</v>
      </c>
      <c r="B2" s="3" t="s">
        <v>5</v>
      </c>
      <c r="C2" s="3" t="str">
        <f>A2&amp;" "&amp;B2</f>
        <v>Anna Kowalska</v>
      </c>
      <c r="D2" s="3" t="s">
        <v>6</v>
      </c>
      <c r="E2" s="3">
        <v>120.5</v>
      </c>
    </row>
    <row r="3" spans="1:5" x14ac:dyDescent="0.25">
      <c r="A3" s="3" t="s">
        <v>7</v>
      </c>
      <c r="B3" s="3" t="s">
        <v>8</v>
      </c>
      <c r="C3" s="3" t="str">
        <f t="shared" ref="C3:C16" si="0">A3&amp;" "&amp;B3</f>
        <v>Piotr Nowak</v>
      </c>
      <c r="D3" s="3" t="s">
        <v>9</v>
      </c>
      <c r="E3" s="3">
        <v>150.4</v>
      </c>
    </row>
    <row r="4" spans="1:5" x14ac:dyDescent="0.25">
      <c r="A4" s="3" t="s">
        <v>10</v>
      </c>
      <c r="B4" s="3" t="s">
        <v>11</v>
      </c>
      <c r="C4" s="3" t="str">
        <f t="shared" si="0"/>
        <v>Katarzyna Wiśniewska</v>
      </c>
      <c r="D4" s="3" t="s">
        <v>12</v>
      </c>
      <c r="E4" s="3">
        <v>200.2</v>
      </c>
    </row>
    <row r="5" spans="1:5" x14ac:dyDescent="0.25">
      <c r="A5" s="3" t="s">
        <v>13</v>
      </c>
      <c r="B5" s="3" t="s">
        <v>14</v>
      </c>
      <c r="C5" s="3" t="str">
        <f t="shared" si="0"/>
        <v>Michał Dąbrowski</v>
      </c>
      <c r="D5" s="3" t="s">
        <v>9</v>
      </c>
      <c r="E5" s="3">
        <v>170.4</v>
      </c>
    </row>
    <row r="6" spans="1:5" x14ac:dyDescent="0.25">
      <c r="A6" s="3" t="s">
        <v>15</v>
      </c>
      <c r="B6" s="3" t="s">
        <v>16</v>
      </c>
      <c r="C6" s="3" t="str">
        <f t="shared" si="0"/>
        <v>Aleksandra Lewandowska</v>
      </c>
      <c r="D6" s="3" t="s">
        <v>17</v>
      </c>
      <c r="E6" s="3">
        <v>300.60000000000002</v>
      </c>
    </row>
    <row r="7" spans="1:5" x14ac:dyDescent="0.25">
      <c r="A7" s="3" t="s">
        <v>18</v>
      </c>
      <c r="B7" s="3" t="s">
        <v>19</v>
      </c>
      <c r="C7" s="3" t="str">
        <f t="shared" si="0"/>
        <v>Tomasz Wójcik</v>
      </c>
      <c r="D7" s="3" t="s">
        <v>6</v>
      </c>
      <c r="E7" s="3">
        <v>120.5</v>
      </c>
    </row>
    <row r="8" spans="1:5" x14ac:dyDescent="0.25">
      <c r="A8" s="3" t="s">
        <v>20</v>
      </c>
      <c r="B8" s="3" t="s">
        <v>21</v>
      </c>
      <c r="C8" s="3" t="str">
        <f t="shared" si="0"/>
        <v>Agnieszka Kamińska</v>
      </c>
      <c r="D8" s="3" t="s">
        <v>22</v>
      </c>
      <c r="E8" s="3">
        <v>200.2</v>
      </c>
    </row>
    <row r="9" spans="1:5" x14ac:dyDescent="0.25">
      <c r="A9" s="3" t="s">
        <v>23</v>
      </c>
      <c r="B9" s="3" t="s">
        <v>24</v>
      </c>
      <c r="C9" s="3" t="str">
        <f t="shared" si="0"/>
        <v>Marek Kowalczyk</v>
      </c>
      <c r="D9" s="3" t="s">
        <v>9</v>
      </c>
      <c r="E9" s="3">
        <v>130.4</v>
      </c>
    </row>
    <row r="10" spans="1:5" x14ac:dyDescent="0.25">
      <c r="A10" s="3" t="s">
        <v>25</v>
      </c>
      <c r="B10" s="3" t="s">
        <v>26</v>
      </c>
      <c r="C10" s="3" t="str">
        <f t="shared" si="0"/>
        <v>Magdalena Zielińska</v>
      </c>
      <c r="D10" s="3" t="s">
        <v>6</v>
      </c>
      <c r="E10" s="3">
        <v>100.5</v>
      </c>
    </row>
    <row r="11" spans="1:5" x14ac:dyDescent="0.25">
      <c r="A11" s="3" t="s">
        <v>27</v>
      </c>
      <c r="B11" s="3" t="s">
        <v>28</v>
      </c>
      <c r="C11" s="3" t="str">
        <f t="shared" si="0"/>
        <v>Jan Szymański</v>
      </c>
      <c r="D11" s="3" t="s">
        <v>12</v>
      </c>
      <c r="E11" s="3">
        <v>180.2</v>
      </c>
    </row>
    <row r="12" spans="1:5" x14ac:dyDescent="0.25">
      <c r="A12" s="3" t="s">
        <v>29</v>
      </c>
      <c r="B12" s="3" t="s">
        <v>30</v>
      </c>
      <c r="C12" s="3" t="str">
        <f t="shared" si="0"/>
        <v>Barbara Woźniak</v>
      </c>
      <c r="D12" s="3" t="s">
        <v>17</v>
      </c>
      <c r="E12" s="3">
        <v>210.6</v>
      </c>
    </row>
    <row r="13" spans="1:5" x14ac:dyDescent="0.25">
      <c r="A13" s="3" t="s">
        <v>31</v>
      </c>
      <c r="B13" s="3" t="s">
        <v>32</v>
      </c>
      <c r="C13" s="3" t="str">
        <f t="shared" si="0"/>
        <v>Krzysztof Kozłowski</v>
      </c>
      <c r="D13" s="3" t="s">
        <v>22</v>
      </c>
      <c r="E13" s="3">
        <v>150.19999999999999</v>
      </c>
    </row>
    <row r="14" spans="1:5" x14ac:dyDescent="0.25">
      <c r="A14" s="3" t="s">
        <v>33</v>
      </c>
      <c r="B14" s="3" t="s">
        <v>34</v>
      </c>
      <c r="C14" s="3" t="str">
        <f t="shared" si="0"/>
        <v>Adam Jankowski</v>
      </c>
      <c r="D14" s="3" t="s">
        <v>9</v>
      </c>
      <c r="E14" s="3">
        <v>150.4</v>
      </c>
    </row>
    <row r="15" spans="1:5" x14ac:dyDescent="0.25">
      <c r="A15" s="3" t="s">
        <v>35</v>
      </c>
      <c r="B15" s="3" t="s">
        <v>36</v>
      </c>
      <c r="C15" s="3" t="str">
        <f t="shared" si="0"/>
        <v>Monika Wojciechowska</v>
      </c>
      <c r="D15" s="3" t="s">
        <v>6</v>
      </c>
      <c r="E15" s="3">
        <v>120.5</v>
      </c>
    </row>
    <row r="16" spans="1:5" x14ac:dyDescent="0.25">
      <c r="A16" s="3" t="s">
        <v>37</v>
      </c>
      <c r="B16" s="3" t="s">
        <v>38</v>
      </c>
      <c r="C16" s="3" t="str">
        <f t="shared" si="0"/>
        <v>Łukasz Kwiatkowski</v>
      </c>
      <c r="D16" s="3" t="s">
        <v>39</v>
      </c>
      <c r="E16" s="3">
        <v>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57C23-BEAA-FC4F-8CB8-22118A7D64D6}">
  <dimension ref="A1:E6"/>
  <sheetViews>
    <sheetView workbookViewId="0">
      <selection activeCell="C13" sqref="C13"/>
    </sheetView>
  </sheetViews>
  <sheetFormatPr baseColWidth="10" defaultColWidth="21.5" defaultRowHeight="19" x14ac:dyDescent="0.25"/>
  <cols>
    <col min="1" max="1" width="48.33203125" style="3" customWidth="1"/>
    <col min="2" max="2" width="36.33203125" style="3" customWidth="1"/>
    <col min="3" max="16384" width="21.5" style="3"/>
  </cols>
  <sheetData>
    <row r="1" spans="1:5" x14ac:dyDescent="0.25">
      <c r="A1" s="2" t="s">
        <v>40</v>
      </c>
      <c r="B1" s="2" t="s">
        <v>41</v>
      </c>
      <c r="C1" s="2" t="s">
        <v>42</v>
      </c>
      <c r="D1" s="2" t="s">
        <v>43</v>
      </c>
      <c r="E1" s="2" t="s">
        <v>44</v>
      </c>
    </row>
    <row r="2" spans="1:5" x14ac:dyDescent="0.25">
      <c r="A2" s="3" t="s">
        <v>45</v>
      </c>
      <c r="B2" s="3" t="s">
        <v>46</v>
      </c>
      <c r="C2" s="3">
        <v>220</v>
      </c>
      <c r="D2" s="3">
        <v>320</v>
      </c>
      <c r="E2" s="3">
        <v>70400</v>
      </c>
    </row>
    <row r="3" spans="1:5" x14ac:dyDescent="0.25">
      <c r="A3" s="3" t="s">
        <v>47</v>
      </c>
      <c r="B3" s="3" t="s">
        <v>48</v>
      </c>
      <c r="C3" s="3">
        <v>210</v>
      </c>
      <c r="D3" s="3">
        <v>350</v>
      </c>
      <c r="E3" s="3">
        <v>73500</v>
      </c>
    </row>
    <row r="4" spans="1:5" x14ac:dyDescent="0.25">
      <c r="A4" s="3" t="s">
        <v>49</v>
      </c>
      <c r="B4" s="3" t="s">
        <v>50</v>
      </c>
      <c r="C4" s="3">
        <v>175</v>
      </c>
      <c r="D4" s="3">
        <v>380</v>
      </c>
      <c r="E4" s="3">
        <v>66500</v>
      </c>
    </row>
    <row r="5" spans="1:5" x14ac:dyDescent="0.25">
      <c r="A5" s="3" t="s">
        <v>51</v>
      </c>
      <c r="B5" s="3" t="s">
        <v>52</v>
      </c>
      <c r="C5" s="3">
        <v>215</v>
      </c>
      <c r="D5" s="3">
        <v>300</v>
      </c>
      <c r="E5" s="3">
        <v>64500</v>
      </c>
    </row>
    <row r="6" spans="1:5" x14ac:dyDescent="0.25">
      <c r="A6" s="3" t="s">
        <v>53</v>
      </c>
      <c r="B6" s="3" t="s">
        <v>54</v>
      </c>
      <c r="C6" s="3">
        <v>250</v>
      </c>
      <c r="D6" s="3">
        <v>420</v>
      </c>
      <c r="E6" s="3">
        <v>105000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6EF9F-F697-5B48-9931-CFECFD6469A9}">
  <dimension ref="A1:E38"/>
  <sheetViews>
    <sheetView workbookViewId="0">
      <selection activeCell="G17" sqref="G17"/>
    </sheetView>
  </sheetViews>
  <sheetFormatPr baseColWidth="10" defaultRowHeight="19" x14ac:dyDescent="0.25"/>
  <cols>
    <col min="1" max="1" width="47.1640625" style="3" customWidth="1"/>
    <col min="2" max="2" width="46.6640625" style="3" customWidth="1"/>
    <col min="3" max="3" width="12" style="3" bestFit="1" customWidth="1"/>
    <col min="4" max="4" width="27.5" style="3" customWidth="1"/>
    <col min="5" max="16384" width="10.83203125" style="3"/>
  </cols>
  <sheetData>
    <row r="1" spans="1:5" x14ac:dyDescent="0.25">
      <c r="A1" s="2" t="s">
        <v>55</v>
      </c>
      <c r="B1" s="2" t="s">
        <v>56</v>
      </c>
      <c r="C1" s="2" t="s">
        <v>57</v>
      </c>
      <c r="D1" s="2" t="s">
        <v>58</v>
      </c>
      <c r="E1" s="2" t="s">
        <v>111</v>
      </c>
    </row>
    <row r="2" spans="1:5" x14ac:dyDescent="0.25">
      <c r="A2" s="3" t="s">
        <v>45</v>
      </c>
      <c r="B2" s="3" t="s">
        <v>59</v>
      </c>
      <c r="C2" s="3">
        <v>24</v>
      </c>
      <c r="D2" s="3" t="s">
        <v>60</v>
      </c>
      <c r="E2" s="1">
        <f>C2*VLOOKUP(D2,Pracownicy!C:E,3,FALSE)</f>
        <v>7214.4000000000005</v>
      </c>
    </row>
    <row r="3" spans="1:5" x14ac:dyDescent="0.25">
      <c r="A3" s="3" t="s">
        <v>45</v>
      </c>
      <c r="B3" s="3" t="s">
        <v>61</v>
      </c>
      <c r="C3" s="3">
        <v>40</v>
      </c>
      <c r="D3" s="3" t="s">
        <v>62</v>
      </c>
      <c r="E3" s="1">
        <f>C3*VLOOKUP(D3,Pracownicy!C:E,3,FALSE)</f>
        <v>7208</v>
      </c>
    </row>
    <row r="4" spans="1:5" x14ac:dyDescent="0.25">
      <c r="A4" s="3" t="s">
        <v>45</v>
      </c>
      <c r="B4" s="3" t="s">
        <v>63</v>
      </c>
      <c r="C4" s="3">
        <v>30</v>
      </c>
      <c r="D4" s="3" t="s">
        <v>64</v>
      </c>
      <c r="E4" s="1">
        <f>C4*VLOOKUP(D4,Pracownicy!C:E,3,FALSE)</f>
        <v>5112</v>
      </c>
    </row>
    <row r="5" spans="1:5" x14ac:dyDescent="0.25">
      <c r="A5" s="3" t="s">
        <v>45</v>
      </c>
      <c r="B5" s="3" t="s">
        <v>65</v>
      </c>
      <c r="C5" s="3">
        <v>45</v>
      </c>
      <c r="D5" s="3" t="s">
        <v>66</v>
      </c>
      <c r="E5" s="1">
        <f>C5*VLOOKUP(D5,Pracownicy!C:E,3,FALSE)</f>
        <v>6768</v>
      </c>
    </row>
    <row r="6" spans="1:5" x14ac:dyDescent="0.25">
      <c r="A6" s="3" t="s">
        <v>45</v>
      </c>
      <c r="B6" s="3" t="s">
        <v>67</v>
      </c>
      <c r="C6" s="3">
        <v>38</v>
      </c>
      <c r="D6" s="3" t="s">
        <v>68</v>
      </c>
      <c r="E6" s="1">
        <f>C6*VLOOKUP(D6,Pracownicy!C:E,3,FALSE)</f>
        <v>4579</v>
      </c>
    </row>
    <row r="7" spans="1:5" x14ac:dyDescent="0.25">
      <c r="A7" s="3" t="s">
        <v>45</v>
      </c>
      <c r="B7" s="3" t="s">
        <v>69</v>
      </c>
      <c r="C7" s="3">
        <v>20</v>
      </c>
      <c r="D7" s="3" t="s">
        <v>70</v>
      </c>
      <c r="E7" s="1">
        <f>C7*VLOOKUP(D7,Pracownicy!C:E,3,FALSE)</f>
        <v>2410</v>
      </c>
    </row>
    <row r="8" spans="1:5" x14ac:dyDescent="0.25">
      <c r="A8" s="3" t="s">
        <v>45</v>
      </c>
      <c r="B8" s="3" t="s">
        <v>71</v>
      </c>
      <c r="C8" s="3">
        <v>15</v>
      </c>
      <c r="D8" s="3" t="s">
        <v>72</v>
      </c>
      <c r="E8" s="1">
        <f>C8*VLOOKUP(D8,Pracownicy!C:E,3,FALSE)</f>
        <v>3003</v>
      </c>
    </row>
    <row r="9" spans="1:5" x14ac:dyDescent="0.25">
      <c r="A9" s="3" t="s">
        <v>47</v>
      </c>
      <c r="B9" s="3" t="s">
        <v>73</v>
      </c>
      <c r="C9" s="3">
        <v>18</v>
      </c>
      <c r="D9" s="3" t="s">
        <v>74</v>
      </c>
      <c r="E9" s="1">
        <f>C9*VLOOKUP(D9,Pracownicy!C:E,3,FALSE)</f>
        <v>3790.7999999999997</v>
      </c>
    </row>
    <row r="10" spans="1:5" x14ac:dyDescent="0.25">
      <c r="A10" s="3" t="s">
        <v>47</v>
      </c>
      <c r="B10" s="3" t="s">
        <v>75</v>
      </c>
      <c r="C10" s="3">
        <v>32</v>
      </c>
      <c r="D10" s="3" t="s">
        <v>76</v>
      </c>
      <c r="E10" s="1">
        <f>C10*VLOOKUP(D10,Pracownicy!C:E,3,FALSE)</f>
        <v>6406.4</v>
      </c>
    </row>
    <row r="11" spans="1:5" x14ac:dyDescent="0.25">
      <c r="A11" s="3" t="s">
        <v>47</v>
      </c>
      <c r="B11" s="3" t="s">
        <v>77</v>
      </c>
      <c r="C11" s="3">
        <v>25</v>
      </c>
      <c r="D11" s="3" t="s">
        <v>78</v>
      </c>
      <c r="E11" s="1">
        <f>C11*VLOOKUP(D11,Pracownicy!C:E,3,FALSE)</f>
        <v>3260</v>
      </c>
    </row>
    <row r="12" spans="1:5" x14ac:dyDescent="0.25">
      <c r="A12" s="3" t="s">
        <v>47</v>
      </c>
      <c r="B12" s="3" t="s">
        <v>79</v>
      </c>
      <c r="C12" s="3">
        <v>50</v>
      </c>
      <c r="D12" s="3" t="s">
        <v>80</v>
      </c>
      <c r="E12" s="1">
        <f>C12*VLOOKUP(D12,Pracownicy!C:E,3,FALSE)</f>
        <v>7520</v>
      </c>
    </row>
    <row r="13" spans="1:5" x14ac:dyDescent="0.25">
      <c r="A13" s="3" t="s">
        <v>47</v>
      </c>
      <c r="B13" s="3" t="s">
        <v>81</v>
      </c>
      <c r="C13" s="3">
        <v>42</v>
      </c>
      <c r="D13" s="3" t="s">
        <v>82</v>
      </c>
      <c r="E13" s="1">
        <f>C13*VLOOKUP(D13,Pracownicy!C:E,3,FALSE)</f>
        <v>4221</v>
      </c>
    </row>
    <row r="14" spans="1:5" x14ac:dyDescent="0.25">
      <c r="A14" s="3" t="s">
        <v>47</v>
      </c>
      <c r="B14" s="3" t="s">
        <v>83</v>
      </c>
      <c r="C14" s="3">
        <v>22</v>
      </c>
      <c r="D14" s="3" t="s">
        <v>84</v>
      </c>
      <c r="E14" s="1">
        <f>C14*VLOOKUP(D14,Pracownicy!C:E,3,FALSE)</f>
        <v>2651</v>
      </c>
    </row>
    <row r="15" spans="1:5" x14ac:dyDescent="0.25">
      <c r="A15" s="3" t="s">
        <v>47</v>
      </c>
      <c r="B15" s="3" t="s">
        <v>85</v>
      </c>
      <c r="C15" s="3">
        <v>12</v>
      </c>
      <c r="D15" s="3" t="s">
        <v>86</v>
      </c>
      <c r="E15" s="1">
        <f>C15*VLOOKUP(D15,Pracownicy!C:E,3,FALSE)</f>
        <v>1802.3999999999999</v>
      </c>
    </row>
    <row r="16" spans="1:5" x14ac:dyDescent="0.25">
      <c r="A16" s="3" t="s">
        <v>49</v>
      </c>
      <c r="B16" s="3" t="s">
        <v>87</v>
      </c>
      <c r="C16" s="3">
        <v>16</v>
      </c>
      <c r="D16" s="3" t="s">
        <v>60</v>
      </c>
      <c r="E16" s="1">
        <f>C16*VLOOKUP(D16,Pracownicy!C:E,3,FALSE)</f>
        <v>4809.6000000000004</v>
      </c>
    </row>
    <row r="17" spans="1:5" x14ac:dyDescent="0.25">
      <c r="A17" s="3" t="s">
        <v>49</v>
      </c>
      <c r="B17" s="3" t="s">
        <v>88</v>
      </c>
      <c r="C17" s="3">
        <v>28</v>
      </c>
      <c r="D17" s="3" t="s">
        <v>62</v>
      </c>
      <c r="E17" s="1">
        <f>C17*VLOOKUP(D17,Pracownicy!C:E,3,FALSE)</f>
        <v>5045.5999999999995</v>
      </c>
    </row>
    <row r="18" spans="1:5" x14ac:dyDescent="0.25">
      <c r="A18" s="3" t="s">
        <v>49</v>
      </c>
      <c r="B18" s="3" t="s">
        <v>89</v>
      </c>
      <c r="C18" s="3">
        <v>20</v>
      </c>
      <c r="D18" s="3" t="s">
        <v>64</v>
      </c>
      <c r="E18" s="1">
        <f>C18*VLOOKUP(D18,Pracownicy!C:E,3,FALSE)</f>
        <v>3408</v>
      </c>
    </row>
    <row r="19" spans="1:5" x14ac:dyDescent="0.25">
      <c r="A19" s="3" t="s">
        <v>49</v>
      </c>
      <c r="B19" s="3" t="s">
        <v>90</v>
      </c>
      <c r="C19" s="3">
        <v>35</v>
      </c>
      <c r="D19" s="3" t="s">
        <v>66</v>
      </c>
      <c r="E19" s="1">
        <f>C19*VLOOKUP(D19,Pracownicy!C:E,3,FALSE)</f>
        <v>5264</v>
      </c>
    </row>
    <row r="20" spans="1:5" x14ac:dyDescent="0.25">
      <c r="A20" s="3" t="s">
        <v>49</v>
      </c>
      <c r="B20" s="3" t="s">
        <v>91</v>
      </c>
      <c r="C20" s="3">
        <v>40</v>
      </c>
      <c r="D20" s="3" t="s">
        <v>68</v>
      </c>
      <c r="E20" s="1">
        <f>C20*VLOOKUP(D20,Pracownicy!C:E,3,FALSE)</f>
        <v>4820</v>
      </c>
    </row>
    <row r="21" spans="1:5" x14ac:dyDescent="0.25">
      <c r="A21" s="3" t="s">
        <v>49</v>
      </c>
      <c r="B21" s="3" t="s">
        <v>92</v>
      </c>
      <c r="C21" s="3">
        <v>18</v>
      </c>
      <c r="D21" s="3" t="s">
        <v>70</v>
      </c>
      <c r="E21" s="1">
        <f>C21*VLOOKUP(D21,Pracownicy!C:E,3,FALSE)</f>
        <v>2169</v>
      </c>
    </row>
    <row r="22" spans="1:5" x14ac:dyDescent="0.25">
      <c r="A22" s="3" t="s">
        <v>49</v>
      </c>
      <c r="B22" s="3" t="s">
        <v>93</v>
      </c>
      <c r="C22" s="3">
        <v>10</v>
      </c>
      <c r="D22" s="3" t="s">
        <v>72</v>
      </c>
      <c r="E22" s="1">
        <f>C22*VLOOKUP(D22,Pracownicy!C:E,3,FALSE)</f>
        <v>2002</v>
      </c>
    </row>
    <row r="23" spans="1:5" x14ac:dyDescent="0.25">
      <c r="A23" s="3" t="s">
        <v>51</v>
      </c>
      <c r="B23" s="3" t="s">
        <v>94</v>
      </c>
      <c r="C23" s="3">
        <v>20</v>
      </c>
      <c r="D23" s="3" t="s">
        <v>74</v>
      </c>
      <c r="E23" s="1">
        <f>C23*VLOOKUP(D23,Pracownicy!C:E,3,FALSE)</f>
        <v>4212</v>
      </c>
    </row>
    <row r="24" spans="1:5" x14ac:dyDescent="0.25">
      <c r="A24" s="3" t="s">
        <v>51</v>
      </c>
      <c r="B24" s="3" t="s">
        <v>95</v>
      </c>
      <c r="C24" s="3">
        <v>36</v>
      </c>
      <c r="D24" s="3" t="s">
        <v>76</v>
      </c>
      <c r="E24" s="1">
        <f>C24*VLOOKUP(D24,Pracownicy!C:E,3,FALSE)</f>
        <v>7207.2</v>
      </c>
    </row>
    <row r="25" spans="1:5" x14ac:dyDescent="0.25">
      <c r="A25" s="3" t="s">
        <v>51</v>
      </c>
      <c r="B25" s="3" t="s">
        <v>96</v>
      </c>
      <c r="C25" s="3">
        <v>28</v>
      </c>
      <c r="D25" s="3" t="s">
        <v>78</v>
      </c>
      <c r="E25" s="1">
        <f>C25*VLOOKUP(D25,Pracownicy!C:E,3,FALSE)</f>
        <v>3651.2000000000003</v>
      </c>
    </row>
    <row r="26" spans="1:5" x14ac:dyDescent="0.25">
      <c r="A26" s="3" t="s">
        <v>51</v>
      </c>
      <c r="B26" s="3" t="s">
        <v>97</v>
      </c>
      <c r="C26" s="3">
        <v>48</v>
      </c>
      <c r="D26" s="3" t="s">
        <v>80</v>
      </c>
      <c r="E26" s="1">
        <f>C26*VLOOKUP(D26,Pracownicy!C:E,3,FALSE)</f>
        <v>7219.2000000000007</v>
      </c>
    </row>
    <row r="27" spans="1:5" x14ac:dyDescent="0.25">
      <c r="A27" s="3" t="s">
        <v>51</v>
      </c>
      <c r="B27" s="3" t="s">
        <v>98</v>
      </c>
      <c r="C27" s="3">
        <v>44</v>
      </c>
      <c r="D27" s="3" t="s">
        <v>82</v>
      </c>
      <c r="E27" s="1">
        <f>C27*VLOOKUP(D27,Pracownicy!C:E,3,FALSE)</f>
        <v>4422</v>
      </c>
    </row>
    <row r="28" spans="1:5" x14ac:dyDescent="0.25">
      <c r="A28" s="3" t="s">
        <v>51</v>
      </c>
      <c r="B28" s="3" t="s">
        <v>99</v>
      </c>
      <c r="C28" s="3">
        <v>24</v>
      </c>
      <c r="D28" s="3" t="s">
        <v>84</v>
      </c>
      <c r="E28" s="1">
        <f>C28*VLOOKUP(D28,Pracownicy!C:E,3,FALSE)</f>
        <v>2892</v>
      </c>
    </row>
    <row r="29" spans="1:5" x14ac:dyDescent="0.25">
      <c r="A29" s="3" t="s">
        <v>51</v>
      </c>
      <c r="B29" s="3" t="s">
        <v>100</v>
      </c>
      <c r="C29" s="3">
        <v>14</v>
      </c>
      <c r="D29" s="3" t="s">
        <v>86</v>
      </c>
      <c r="E29" s="1">
        <f>C29*VLOOKUP(D29,Pracownicy!C:E,3,FALSE)</f>
        <v>2102.7999999999997</v>
      </c>
    </row>
    <row r="30" spans="1:5" x14ac:dyDescent="0.25">
      <c r="A30" s="3" t="s">
        <v>53</v>
      </c>
      <c r="B30" s="3" t="s">
        <v>101</v>
      </c>
      <c r="C30" s="3">
        <v>12</v>
      </c>
      <c r="D30" s="3" t="s">
        <v>102</v>
      </c>
      <c r="E30" s="1">
        <f>C30*VLOOKUP(D30,Pracownicy!C:E,3,FALSE)</f>
        <v>3600</v>
      </c>
    </row>
    <row r="31" spans="1:5" x14ac:dyDescent="0.25">
      <c r="A31" s="3" t="s">
        <v>53</v>
      </c>
      <c r="B31" s="3" t="s">
        <v>103</v>
      </c>
      <c r="C31" s="3">
        <v>8</v>
      </c>
      <c r="D31" s="3" t="s">
        <v>102</v>
      </c>
      <c r="E31" s="1">
        <f>C31*VLOOKUP(D31,Pracownicy!C:E,3,FALSE)</f>
        <v>2400</v>
      </c>
    </row>
    <row r="32" spans="1:5" x14ac:dyDescent="0.25">
      <c r="A32" s="3" t="s">
        <v>53</v>
      </c>
      <c r="B32" s="3" t="s">
        <v>104</v>
      </c>
      <c r="C32" s="3">
        <v>22</v>
      </c>
      <c r="D32" s="3" t="s">
        <v>60</v>
      </c>
      <c r="E32" s="1">
        <f>C32*VLOOKUP(D32,Pracownicy!C:E,3,FALSE)</f>
        <v>6613.2000000000007</v>
      </c>
    </row>
    <row r="33" spans="1:5" x14ac:dyDescent="0.25">
      <c r="A33" s="3" t="s">
        <v>53</v>
      </c>
      <c r="B33" s="3" t="s">
        <v>105</v>
      </c>
      <c r="C33" s="3">
        <v>38</v>
      </c>
      <c r="D33" s="3" t="s">
        <v>62</v>
      </c>
      <c r="E33" s="1">
        <f>C33*VLOOKUP(D33,Pracownicy!C:E,3,FALSE)</f>
        <v>6847.5999999999995</v>
      </c>
    </row>
    <row r="34" spans="1:5" x14ac:dyDescent="0.25">
      <c r="A34" s="3" t="s">
        <v>53</v>
      </c>
      <c r="B34" s="3" t="s">
        <v>106</v>
      </c>
      <c r="C34" s="3">
        <v>32</v>
      </c>
      <c r="D34" s="3" t="s">
        <v>64</v>
      </c>
      <c r="E34" s="1">
        <f>C34*VLOOKUP(D34,Pracownicy!C:E,3,FALSE)</f>
        <v>5452.8</v>
      </c>
    </row>
    <row r="35" spans="1:5" x14ac:dyDescent="0.25">
      <c r="A35" s="3" t="s">
        <v>53</v>
      </c>
      <c r="B35" s="3" t="s">
        <v>107</v>
      </c>
      <c r="C35" s="3">
        <v>52</v>
      </c>
      <c r="D35" s="3" t="s">
        <v>66</v>
      </c>
      <c r="E35" s="1">
        <f>C35*VLOOKUP(D35,Pracownicy!C:E,3,FALSE)</f>
        <v>7820.8</v>
      </c>
    </row>
    <row r="36" spans="1:5" x14ac:dyDescent="0.25">
      <c r="A36" s="3" t="s">
        <v>53</v>
      </c>
      <c r="B36" s="3" t="s">
        <v>108</v>
      </c>
      <c r="C36" s="3">
        <v>46</v>
      </c>
      <c r="D36" s="3" t="s">
        <v>68</v>
      </c>
      <c r="E36" s="1">
        <f>C36*VLOOKUP(D36,Pracownicy!C:E,3,FALSE)</f>
        <v>5543</v>
      </c>
    </row>
    <row r="37" spans="1:5" x14ac:dyDescent="0.25">
      <c r="A37" s="3" t="s">
        <v>53</v>
      </c>
      <c r="B37" s="3" t="s">
        <v>109</v>
      </c>
      <c r="C37" s="3">
        <v>26</v>
      </c>
      <c r="D37" s="3" t="s">
        <v>70</v>
      </c>
      <c r="E37" s="1">
        <f>C37*VLOOKUP(D37,Pracownicy!C:E,3,FALSE)</f>
        <v>3133</v>
      </c>
    </row>
    <row r="38" spans="1:5" x14ac:dyDescent="0.25">
      <c r="A38" s="3" t="s">
        <v>53</v>
      </c>
      <c r="B38" s="3" t="s">
        <v>110</v>
      </c>
      <c r="C38" s="3">
        <v>16</v>
      </c>
      <c r="D38" s="3" t="s">
        <v>72</v>
      </c>
      <c r="E38" s="1">
        <f>C38*VLOOKUP(D38,Pracownicy!C:E,3,FALSE)</f>
        <v>3203.2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FA1EC-8AD9-7F46-9676-39DAC7719D94}">
  <dimension ref="A1:E6"/>
  <sheetViews>
    <sheetView tabSelected="1" workbookViewId="0">
      <selection activeCell="A12" sqref="A12"/>
    </sheetView>
  </sheetViews>
  <sheetFormatPr baseColWidth="10" defaultRowHeight="19" x14ac:dyDescent="0.25"/>
  <cols>
    <col min="1" max="1" width="36.33203125" style="3" bestFit="1" customWidth="1"/>
    <col min="2" max="2" width="15.5" style="3" bestFit="1" customWidth="1"/>
    <col min="3" max="3" width="25.6640625" style="3" bestFit="1" customWidth="1"/>
    <col min="4" max="4" width="24.5" style="3" bestFit="1" customWidth="1"/>
    <col min="5" max="5" width="19.6640625" style="3" customWidth="1"/>
    <col min="6" max="16384" width="10.83203125" style="3"/>
  </cols>
  <sheetData>
    <row r="1" spans="1:5" x14ac:dyDescent="0.25">
      <c r="A1" s="2" t="s">
        <v>55</v>
      </c>
      <c r="B1" s="2" t="s">
        <v>113</v>
      </c>
      <c r="C1" s="2" t="s">
        <v>114</v>
      </c>
      <c r="D1" s="2" t="s">
        <v>115</v>
      </c>
      <c r="E1" s="2" t="s">
        <v>116</v>
      </c>
    </row>
    <row r="2" spans="1:5" x14ac:dyDescent="0.25">
      <c r="A2" s="3" t="s">
        <v>45</v>
      </c>
      <c r="B2" s="4">
        <v>45306</v>
      </c>
      <c r="C2" s="4">
        <v>45397</v>
      </c>
      <c r="D2" s="4">
        <v>45402</v>
      </c>
      <c r="E2" s="3" t="s">
        <v>118</v>
      </c>
    </row>
    <row r="3" spans="1:5" x14ac:dyDescent="0.25">
      <c r="A3" s="3" t="s">
        <v>47</v>
      </c>
      <c r="B3" s="4">
        <v>45323</v>
      </c>
      <c r="C3" s="4">
        <v>45413</v>
      </c>
      <c r="D3" s="4">
        <v>45422</v>
      </c>
      <c r="E3" s="3" t="s">
        <v>118</v>
      </c>
    </row>
    <row r="4" spans="1:5" x14ac:dyDescent="0.25">
      <c r="A4" s="3" t="s">
        <v>49</v>
      </c>
      <c r="B4" s="4">
        <v>45337</v>
      </c>
      <c r="C4" s="4">
        <v>45427</v>
      </c>
      <c r="D4" s="4">
        <v>45424</v>
      </c>
      <c r="E4" s="3" t="s">
        <v>118</v>
      </c>
    </row>
    <row r="5" spans="1:5" x14ac:dyDescent="0.25">
      <c r="A5" s="3" t="s">
        <v>51</v>
      </c>
      <c r="B5" s="4">
        <v>45352</v>
      </c>
      <c r="C5" s="4">
        <v>45444</v>
      </c>
      <c r="E5" s="3" t="s">
        <v>117</v>
      </c>
    </row>
    <row r="6" spans="1:5" x14ac:dyDescent="0.25">
      <c r="A6" s="3" t="s">
        <v>53</v>
      </c>
      <c r="B6" s="4">
        <v>45366</v>
      </c>
      <c r="C6" s="4">
        <v>45458</v>
      </c>
      <c r="E6" s="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Pracownicy</vt:lpstr>
      <vt:lpstr>Projekty</vt:lpstr>
      <vt:lpstr>Zadania</vt:lpstr>
      <vt:lpstr>Daty realizacji</vt:lpstr>
      <vt:lpstr>'Daty realizacji'!daty_realizacji_1</vt:lpstr>
      <vt:lpstr>Pracownicy!pracownicy</vt:lpstr>
      <vt:lpstr>Projekty!projekty</vt:lpstr>
      <vt:lpstr>Zadania!zadania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Wojtek Zwiefka</dc:creator>
  <cp:lastModifiedBy>Wojtek Zwiefka</cp:lastModifiedBy>
  <dcterms:created xsi:type="dcterms:W3CDTF">2025-04-12T05:56:51Z</dcterms:created>
  <dcterms:modified xsi:type="dcterms:W3CDTF">2025-04-12T12:10:47Z</dcterms:modified>
</cp:coreProperties>
</file>